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14_{E75450C5-247D-4A86-B3C2-05F460E79EE7}" xr6:coauthVersionLast="47" xr6:coauthVersionMax="47" xr10:uidLastSave="{00000000-0000-0000-0000-000000000000}"/>
  <bookViews>
    <workbookView xWindow="48" yWindow="216" windowWidth="23040" windowHeight="12240" activeTab="1" xr2:uid="{8AF92DF8-BD6A-4CF8-9723-7073C68928A2}"/>
  </bookViews>
  <sheets>
    <sheet name="Standard rates" sheetId="1" r:id="rId1"/>
    <sheet name="15 hour funding rates" sheetId="2" r:id="rId2"/>
    <sheet name="30 hour funding rates" sheetId="3" r:id="rId3"/>
  </sheets>
  <externalReferences>
    <externalReference r:id="rId4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H38" i="1" s="1"/>
  <c r="D34" i="1"/>
  <c r="H39" i="1" s="1"/>
  <c r="H14" i="1"/>
  <c r="I13" i="1"/>
  <c r="E30" i="1"/>
  <c r="E13" i="1"/>
  <c r="F30" i="1" l="1"/>
  <c r="E17" i="3"/>
  <c r="E17" i="1"/>
  <c r="D35" i="1"/>
  <c r="E34" i="1"/>
  <c r="D31" i="3"/>
  <c r="D33" i="1"/>
  <c r="E16" i="1"/>
  <c r="D15" i="1"/>
  <c r="F16" i="1"/>
  <c r="G15" i="1"/>
  <c r="D32" i="1"/>
  <c r="E31" i="1"/>
  <c r="D17" i="1"/>
  <c r="E15" i="1"/>
  <c r="G32" i="1"/>
  <c r="F14" i="1"/>
  <c r="H22" i="1" s="1"/>
  <c r="I30" i="1"/>
  <c r="E32" i="1"/>
  <c r="D16" i="1"/>
  <c r="F31" i="1"/>
  <c r="D31" i="1" l="1"/>
  <c r="D14" i="1"/>
  <c r="G14" i="1"/>
  <c r="F13" i="1"/>
  <c r="E14" i="1"/>
  <c r="D18" i="1"/>
  <c r="F33" i="1"/>
  <c r="D16" i="3"/>
  <c r="I28" i="2"/>
  <c r="I13" i="2"/>
  <c r="D33" i="3"/>
  <c r="D18" i="3"/>
  <c r="I28" i="3"/>
  <c r="D33" i="2"/>
  <c r="D31" i="2"/>
  <c r="E17" i="2"/>
  <c r="G13" i="2"/>
  <c r="F32" i="1"/>
  <c r="D32" i="3"/>
  <c r="H14" i="3"/>
  <c r="G13" i="1"/>
  <c r="H21" i="1" s="1"/>
  <c r="H30" i="1"/>
  <c r="D30" i="3"/>
  <c r="D30" i="2"/>
  <c r="H31" i="1"/>
  <c r="E32" i="2"/>
  <c r="D17" i="2"/>
  <c r="D17" i="3"/>
  <c r="D29" i="2" l="1"/>
  <c r="D18" i="2"/>
  <c r="G31" i="1"/>
  <c r="G30" i="1"/>
  <c r="D14" i="2"/>
  <c r="D32" i="2"/>
  <c r="D15" i="3"/>
  <c r="H13" i="1"/>
  <c r="F15" i="1"/>
  <c r="D16" i="2"/>
  <c r="E16" i="3"/>
  <c r="F29" i="2"/>
  <c r="F31" i="3"/>
  <c r="G29" i="3"/>
  <c r="E29" i="2"/>
  <c r="G28" i="2"/>
  <c r="E32" i="3"/>
  <c r="G15" i="3"/>
  <c r="G30" i="2"/>
  <c r="E31" i="2"/>
  <c r="E30" i="3"/>
  <c r="E30" i="2"/>
  <c r="G30" i="3"/>
  <c r="G14" i="3"/>
  <c r="E31" i="3"/>
  <c r="F16" i="2"/>
  <c r="E15" i="3"/>
  <c r="E15" i="2"/>
  <c r="E16" i="2"/>
  <c r="E14" i="2"/>
  <c r="G14" i="2"/>
  <c r="F15" i="2"/>
  <c r="H28" i="2"/>
  <c r="H28" i="3"/>
  <c r="H13" i="2"/>
  <c r="H13" i="3"/>
  <c r="H14" i="2"/>
  <c r="H29" i="3"/>
  <c r="H29" i="2"/>
  <c r="D15" i="2" l="1"/>
  <c r="F15" i="3"/>
  <c r="F30" i="2"/>
  <c r="I13" i="3"/>
  <c r="F29" i="3"/>
  <c r="F31" i="2"/>
  <c r="F30" i="3"/>
  <c r="G15" i="2"/>
  <c r="F14" i="3"/>
  <c r="F14" i="2"/>
  <c r="G29" i="2" l="1"/>
  <c r="F16" i="3"/>
</calcChain>
</file>

<file path=xl/sharedStrings.xml><?xml version="1.0" encoding="utf-8"?>
<sst xmlns="http://schemas.openxmlformats.org/spreadsheetml/2006/main" count="123" uniqueCount="67">
  <si>
    <t>Juice Pricing Structure - from 1 April 2026</t>
  </si>
  <si>
    <t>Full days are</t>
  </si>
  <si>
    <t>07:30am</t>
  </si>
  <si>
    <t>to</t>
  </si>
  <si>
    <t>6:00pm</t>
  </si>
  <si>
    <t>Mornings are</t>
  </si>
  <si>
    <t>12.45pm</t>
  </si>
  <si>
    <t>Afternoons are</t>
  </si>
  <si>
    <t>1:00pm</t>
  </si>
  <si>
    <t>A - 0-5 year olds - standard rates ( NB 1 )</t>
  </si>
  <si>
    <t>NB In red not currently offered.</t>
  </si>
  <si>
    <t>NB in green not currently offered in green room</t>
  </si>
  <si>
    <t>Half Days - am</t>
  </si>
  <si>
    <t>Full Days</t>
  </si>
  <si>
    <t>eg 3 mornings only would cost</t>
  </si>
  <si>
    <t>p.m.</t>
  </si>
  <si>
    <t>eg 1 day and 2 mornings would cost</t>
  </si>
  <si>
    <t>B - 0-5 year olds - standard rates ( NB 1 )</t>
  </si>
  <si>
    <t>Half Days - pm</t>
  </si>
  <si>
    <t>eg 3 days and 1 afternoon would cost</t>
  </si>
  <si>
    <t>eg 4 days a week would cost</t>
  </si>
  <si>
    <t>NB 1. All the monthly fee rates provided above are inclusive of food and extras at the rates of £18.05 to £24.74 per day,</t>
  </si>
  <si>
    <t>depending on your booking pattern, or £16 per half day, which covers breakfast, lunch and tea and all additional staff</t>
  </si>
  <si>
    <t>costs required to cover meal times.</t>
  </si>
  <si>
    <t>C - children with 15 hours funding - (rates for wrap around care only NB 1,2 &amp; 3)</t>
  </si>
  <si>
    <t>D - children with 15 hours funding - (rates for wrap around care only NB 1,2 &amp; 3)</t>
  </si>
  <si>
    <t>NB 1. All 3/4 year olds and some children over 9 mths old are entitled to 15 hours per week free nursery care for 38 weeks</t>
  </si>
  <si>
    <t>of the year (term time), or 12 hours per week for 47.5 weeks of the year (all year around). If you are entitled but also need</t>
  </si>
  <si>
    <t>additional wrap around care we have assumed your free hours have been spread over 47.5 weeks. Ie all year around.</t>
  </si>
  <si>
    <t>The above rates for those qualifying children, therefore, represent the cost only of the additional hours of your wrap around care</t>
  </si>
  <si>
    <t>over and above those free hours, spread evenly over the year.</t>
  </si>
  <si>
    <t>NB 3. If you are entitled to 15 hours per week free nursery care, it is assumed that this is provided outside of meal times</t>
  </si>
  <si>
    <t>unless otherwise agreed with you.</t>
  </si>
  <si>
    <r>
      <t>Parents of children who  attend the nursery for</t>
    </r>
    <r>
      <rPr>
        <b/>
        <u/>
        <sz val="11"/>
        <color theme="1"/>
        <rFont val="Aptos Narrow"/>
        <family val="2"/>
        <scheme val="minor"/>
      </rPr>
      <t xml:space="preserve"> 15 hours a week or less</t>
    </r>
    <r>
      <rPr>
        <sz val="11"/>
        <color theme="1"/>
        <rFont val="Aptos Narrow"/>
        <family val="2"/>
        <scheme val="minor"/>
      </rPr>
      <t xml:space="preserve"> who nevertheless attend during meal times</t>
    </r>
  </si>
  <si>
    <t>have the option, if they wish, of bringing their own food to the nursery during the free 15 hour weeks and foregoing extras</t>
  </si>
  <si>
    <t>per month ( being the food and extras costs associated with your 30 hours a week free entitlement for 38 weeks of the year,</t>
  </si>
  <si>
    <t>spread over 12 months ).</t>
  </si>
  <si>
    <t>Free Entitlement sessions are also available :</t>
  </si>
  <si>
    <t>Monday - Friday</t>
  </si>
  <si>
    <t>08:00am</t>
  </si>
  <si>
    <t>11.00am</t>
  </si>
  <si>
    <t>(38 weeks term time option)</t>
  </si>
  <si>
    <t>7.30am</t>
  </si>
  <si>
    <t>10.00am</t>
  </si>
  <si>
    <t>(47.5 weeks all year round option)</t>
  </si>
  <si>
    <t>Free sessions are given for 38 or 47.5 weeks of the year only. This is exclusive of food/extra activities.</t>
  </si>
  <si>
    <t>E - children with 30 hours funding - ( rates for wrap around care only NB 1,2 &amp; 3 )</t>
  </si>
  <si>
    <t>F - children with 30 hours funding - ( rates for wrap around care only NB 1,2 &amp; 3 )</t>
  </si>
  <si>
    <t>NB 1. Some children over 9 months old are entitled to 30 hours per week free nursery care for 38 weeks of the year</t>
  </si>
  <si>
    <t>(term time), or 24 hours per week for 47.5 weeks of the year (all year around). If you are entitled but also need additional</t>
  </si>
  <si>
    <t>wraparound care, we have assumed your free hours have been spread over 47.5 weeks. Ie all year around.</t>
  </si>
  <si>
    <t>The above rates for those qualifying children, therefore, represent the cost only of the additional hours of your wrap around</t>
  </si>
  <si>
    <t>care of the 52 weeks of the year over and above those free hours, spread evenly over the year. Prices are only given above</t>
  </si>
  <si>
    <t>for the mix of days offered by us.</t>
  </si>
  <si>
    <t>NB 2. All the monthly fee rates provided above are inclusive of food and extras at the rates of £18.05 to £24.74 per day,</t>
  </si>
  <si>
    <t>NB 3. If you are entitled to 30 hours per week free nursery care, it is assumed that this is provided outside of meal times</t>
  </si>
  <si>
    <r>
      <t xml:space="preserve">Parents of children who  attend the nursery for </t>
    </r>
    <r>
      <rPr>
        <b/>
        <sz val="11"/>
        <color theme="1"/>
        <rFont val="Aptos Narrow"/>
        <family val="2"/>
        <scheme val="minor"/>
      </rPr>
      <t>24 hours a week or less</t>
    </r>
    <r>
      <rPr>
        <sz val="11"/>
        <color theme="1"/>
        <rFont val="Aptos Narrow"/>
        <family val="2"/>
        <scheme val="minor"/>
      </rPr>
      <t xml:space="preserve"> who nevertheless attend during meal times</t>
    </r>
  </si>
  <si>
    <t>have the option, if they wish, of bringing their own food to the nursery during the free 24 hour weeks  and forgoing extras</t>
  </si>
  <si>
    <t>offered by the nursery. Should this be your preferred option, the above wrap around rates could be reduced by up to £202.67</t>
  </si>
  <si>
    <t>Fully free entitlement sessions are also available :</t>
  </si>
  <si>
    <t>08:00am to 11am  then 2.00pm to 5.00pm</t>
  </si>
  <si>
    <t>(38 weeks term time option )</t>
  </si>
  <si>
    <t>01.15pm to 6.00pm</t>
  </si>
  <si>
    <t>(47.5 weeks all year round option )</t>
  </si>
  <si>
    <t>Free sessions are given for 38 or 47.5 weeks of the year only. This is exclusive of food/extra activies.</t>
  </si>
  <si>
    <t>offered by the nursery. Should this be your preferred option, the above wrap around rates could be reduced by up to £152</t>
  </si>
  <si>
    <t>per month ( being the food and extras costs associated with your 15 hours a week free entitlement for 38 weeks of the year,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</si>
</sst>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"/>
  </numFmts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Up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5" xfId="0" applyBorder="1"/>
    <xf numFmtId="0" fontId="4" fillId="0" borderId="0" xfId="0" applyFont="1"/>
    <xf numFmtId="0" fontId="0" fillId="2" borderId="0" xfId="0" applyFill="1"/>
    <xf numFmtId="0" fontId="0" fillId="2" borderId="5" xfId="0" applyFill="1" applyBorder="1"/>
    <xf numFmtId="0" fontId="0" fillId="2" borderId="4" xfId="0" applyFill="1" applyBorder="1"/>
    <xf numFmtId="0" fontId="0" fillId="3" borderId="6" xfId="0" applyFill="1" applyBorder="1"/>
    <xf numFmtId="0" fontId="0" fillId="4" borderId="6" xfId="0" applyFill="1" applyBorder="1"/>
    <xf numFmtId="0" fontId="0" fillId="5" borderId="6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0" xfId="0" applyNumberFormat="1"/>
    <xf numFmtId="2" fontId="0" fillId="5" borderId="6" xfId="0" applyNumberFormat="1" applyFill="1" applyBorder="1"/>
    <xf numFmtId="2" fontId="0" fillId="0" borderId="6" xfId="0" applyNumberFormat="1" applyBorder="1"/>
    <xf numFmtId="0" fontId="5" fillId="0" borderId="0" xfId="0" applyFont="1"/>
    <xf numFmtId="2" fontId="5" fillId="4" borderId="6" xfId="0" applyNumberFormat="1" applyFont="1" applyFill="1" applyBorder="1"/>
    <xf numFmtId="2" fontId="0" fillId="6" borderId="6" xfId="0" applyNumberFormat="1" applyFill="1" applyBorder="1"/>
    <xf numFmtId="2" fontId="0" fillId="7" borderId="6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2e28de5111c98ed/Documents/Juice%20Finance/Fee%20rates%20calculations%20from%201%20April%202026.xlsx" TargetMode="External"/><Relationship Id="rId1" Type="http://schemas.openxmlformats.org/officeDocument/2006/relationships/externalLinkPath" Target="Fee%20rates%20calculations%20from%201%20Ap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rnings"/>
      <sheetName val="Afternoons"/>
      <sheetName val="AM -15 hr wrap"/>
      <sheetName val="PM -15 hr wrap"/>
      <sheetName val="AM -30 hr wrap"/>
      <sheetName val="PM -30 hr wrap"/>
      <sheetName val="standard rates"/>
      <sheetName val="15 hours funding rates"/>
      <sheetName val="30 hours funding rates"/>
      <sheetName val="Standard - parents"/>
      <sheetName val="15 hours - parents"/>
      <sheetName val="30 hours - parents"/>
      <sheetName val="Demo invoice"/>
      <sheetName val="5 days-30 hours"/>
      <sheetName val="4 days - 30 hours"/>
      <sheetName val="3 days - 30 hours"/>
      <sheetName val="2.5 days - 30 hours"/>
      <sheetName val="2 days - 30 hours"/>
      <sheetName val="5 days - 15 hours"/>
      <sheetName val="4 days - 15 hours"/>
      <sheetName val="3 days - 15 hours"/>
      <sheetName val="2.5 days - 15 hours"/>
      <sheetName val="2 days - 15 hours"/>
      <sheetName val="1.5 days - 15 hours"/>
      <sheetName val="5 mornings - 15 hours"/>
      <sheetName val="4 mornings - 15 hours"/>
      <sheetName val="3 mornings - 15 hours"/>
      <sheetName val="5 part days - 30 hours"/>
      <sheetName val="5 part days - 15 hours"/>
      <sheetName val="next year"/>
    </sheetNames>
    <sheetDataSet>
      <sheetData sheetId="0">
        <row r="15">
          <cell r="M15">
            <v>255</v>
          </cell>
          <cell r="Q15">
            <v>510</v>
          </cell>
          <cell r="U15">
            <v>765</v>
          </cell>
          <cell r="Y15">
            <v>1020</v>
          </cell>
          <cell r="AC15">
            <v>1275</v>
          </cell>
        </row>
        <row r="22">
          <cell r="I22">
            <v>385</v>
          </cell>
          <cell r="M22">
            <v>640</v>
          </cell>
          <cell r="Q22">
            <v>895</v>
          </cell>
          <cell r="U22">
            <v>1150</v>
          </cell>
          <cell r="Y22">
            <v>1405</v>
          </cell>
        </row>
        <row r="29">
          <cell r="I29">
            <v>770</v>
          </cell>
          <cell r="M29">
            <v>1025</v>
          </cell>
          <cell r="Q29">
            <v>1280</v>
          </cell>
          <cell r="U29">
            <v>1535</v>
          </cell>
        </row>
        <row r="36">
          <cell r="I36">
            <v>1155</v>
          </cell>
          <cell r="M36">
            <v>1410</v>
          </cell>
          <cell r="Q36">
            <v>1665</v>
          </cell>
        </row>
        <row r="43">
          <cell r="I43">
            <v>1480</v>
          </cell>
          <cell r="M43">
            <v>1735</v>
          </cell>
        </row>
        <row r="50">
          <cell r="I50">
            <v>1780</v>
          </cell>
        </row>
      </sheetData>
      <sheetData sheetId="1">
        <row r="15">
          <cell r="M15">
            <v>255</v>
          </cell>
          <cell r="Q15">
            <v>510</v>
          </cell>
          <cell r="U15">
            <v>765</v>
          </cell>
          <cell r="Y15">
            <v>1020</v>
          </cell>
          <cell r="AC15">
            <v>1275</v>
          </cell>
        </row>
        <row r="22">
          <cell r="I22">
            <v>385</v>
          </cell>
          <cell r="M22">
            <v>640</v>
          </cell>
          <cell r="Q22">
            <v>895</v>
          </cell>
          <cell r="U22">
            <v>1150</v>
          </cell>
          <cell r="Y22">
            <v>1405</v>
          </cell>
        </row>
        <row r="29">
          <cell r="I29">
            <v>770</v>
          </cell>
          <cell r="M29">
            <v>1025</v>
          </cell>
          <cell r="Q29">
            <v>1280</v>
          </cell>
          <cell r="U29">
            <v>1535</v>
          </cell>
        </row>
        <row r="36">
          <cell r="I36">
            <v>1155</v>
          </cell>
          <cell r="M36">
            <v>1410</v>
          </cell>
          <cell r="Q36">
            <v>1665</v>
          </cell>
        </row>
        <row r="43">
          <cell r="I43">
            <v>1480</v>
          </cell>
          <cell r="M43">
            <v>1735</v>
          </cell>
        </row>
        <row r="50">
          <cell r="I50">
            <v>1780</v>
          </cell>
        </row>
      </sheetData>
      <sheetData sheetId="2">
        <row r="25">
          <cell r="U25">
            <v>377.34432234432234</v>
          </cell>
          <cell r="Y25">
            <v>632.34432234432234</v>
          </cell>
          <cell r="AC25">
            <v>887.34432234432234</v>
          </cell>
        </row>
        <row r="33">
          <cell r="I33">
            <v>143</v>
          </cell>
          <cell r="M33">
            <v>317.44813553113551</v>
          </cell>
          <cell r="Q33">
            <v>556.17218223443217</v>
          </cell>
          <cell r="U33">
            <v>801.4066102564102</v>
          </cell>
          <cell r="Y33">
            <v>1049.8962289377289</v>
          </cell>
        </row>
        <row r="41">
          <cell r="I41">
            <v>480.00004212454206</v>
          </cell>
          <cell r="M41">
            <v>715.46889816849807</v>
          </cell>
          <cell r="Q41">
            <v>957.44813553113545</v>
          </cell>
          <cell r="U41">
            <v>1203.1475907901622</v>
          </cell>
        </row>
        <row r="49">
          <cell r="I49">
            <v>865.00004212454212</v>
          </cell>
          <cell r="M49">
            <v>1106.0492250130822</v>
          </cell>
          <cell r="Q49">
            <v>1350.5861121794871</v>
          </cell>
        </row>
        <row r="57">
          <cell r="I57">
            <v>1190.000216117216</v>
          </cell>
          <cell r="M57">
            <v>1434.1495612535612</v>
          </cell>
        </row>
        <row r="65">
          <cell r="I65">
            <v>1489.9982673992674</v>
          </cell>
        </row>
      </sheetData>
      <sheetData sheetId="3">
        <row r="25">
          <cell r="U25">
            <v>377.34432234432234</v>
          </cell>
          <cell r="Y25">
            <v>632.34432234432234</v>
          </cell>
          <cell r="AC25">
            <v>887.34432234432234</v>
          </cell>
        </row>
        <row r="33">
          <cell r="I33">
            <v>143</v>
          </cell>
          <cell r="M33">
            <v>317.44813553113551</v>
          </cell>
          <cell r="Q33">
            <v>556.17218223443217</v>
          </cell>
          <cell r="U33">
            <v>801.4066102564102</v>
          </cell>
          <cell r="Y33">
            <v>1049.8962289377289</v>
          </cell>
        </row>
        <row r="41">
          <cell r="I41">
            <v>480.00004212454206</v>
          </cell>
          <cell r="M41">
            <v>715.46889816849807</v>
          </cell>
          <cell r="Q41">
            <v>957.44813553113545</v>
          </cell>
          <cell r="U41">
            <v>1203.1475907901622</v>
          </cell>
        </row>
        <row r="49">
          <cell r="I49">
            <v>865.00004212454212</v>
          </cell>
          <cell r="M49">
            <v>1106.0492250130822</v>
          </cell>
          <cell r="Q49">
            <v>1350.5861121794871</v>
          </cell>
        </row>
        <row r="57">
          <cell r="I57">
            <v>1190.000216117216</v>
          </cell>
          <cell r="M57">
            <v>1434.1495612535612</v>
          </cell>
        </row>
        <row r="65">
          <cell r="I65">
            <v>1489.9982673992674</v>
          </cell>
        </row>
      </sheetData>
      <sheetData sheetId="4">
        <row r="28">
          <cell r="AC28">
            <v>499.68864468864467</v>
          </cell>
        </row>
        <row r="36">
          <cell r="Y36">
            <v>694.79245787545779</v>
          </cell>
        </row>
        <row r="44">
          <cell r="I44">
            <v>286</v>
          </cell>
          <cell r="M44">
            <v>405.9377963369962</v>
          </cell>
          <cell r="Q44">
            <v>634.89627106227101</v>
          </cell>
          <cell r="U44">
            <v>871.29518158032442</v>
          </cell>
        </row>
        <row r="52">
          <cell r="I52">
            <v>575.00008424908424</v>
          </cell>
          <cell r="M52">
            <v>802.09845002616419</v>
          </cell>
          <cell r="Q52">
            <v>1036.1722243589745</v>
          </cell>
        </row>
        <row r="60">
          <cell r="I60">
            <v>900.0004322344322</v>
          </cell>
          <cell r="M60">
            <v>1133.2991225071225</v>
          </cell>
        </row>
        <row r="68">
          <cell r="I68">
            <v>1199.9965347985346</v>
          </cell>
        </row>
      </sheetData>
      <sheetData sheetId="5">
        <row r="28">
          <cell r="AC28">
            <v>499.68864468864467</v>
          </cell>
        </row>
        <row r="36">
          <cell r="Y36">
            <v>694.79245787545779</v>
          </cell>
        </row>
        <row r="44">
          <cell r="I44">
            <v>286</v>
          </cell>
          <cell r="M44">
            <v>405.9377963369962</v>
          </cell>
          <cell r="Q44">
            <v>634.89627106227101</v>
          </cell>
          <cell r="U44">
            <v>871.29518158032442</v>
          </cell>
        </row>
        <row r="52">
          <cell r="I52">
            <v>575.00008424908424</v>
          </cell>
          <cell r="M52">
            <v>802.09845002616419</v>
          </cell>
          <cell r="Q52">
            <v>1036.1722243589745</v>
          </cell>
        </row>
        <row r="60">
          <cell r="I60">
            <v>900.0004322344322</v>
          </cell>
          <cell r="M60">
            <v>1133.2991225071225</v>
          </cell>
        </row>
        <row r="68">
          <cell r="I68">
            <v>1199.9965347985346</v>
          </cell>
        </row>
      </sheetData>
      <sheetData sheetId="6" refreshError="1"/>
      <sheetData sheetId="7" refreshError="1"/>
      <sheetData sheetId="8">
        <row r="13">
          <cell r="H13">
            <v>373.90720390720395</v>
          </cell>
        </row>
        <row r="14">
          <cell r="F14">
            <v>330.28697039072034</v>
          </cell>
          <cell r="G14">
            <v>452.81322051282058</v>
          </cell>
        </row>
        <row r="28">
          <cell r="H28">
            <v>373.90720390720395</v>
          </cell>
        </row>
        <row r="29">
          <cell r="F29">
            <v>330.28697039072034</v>
          </cell>
          <cell r="G29">
            <v>452.81322051282058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82CE7-966B-4A43-92BF-E9B6A147B3F4}">
  <sheetPr>
    <pageSetUpPr fitToPage="1"/>
  </sheetPr>
  <dimension ref="B1:I44"/>
  <sheetViews>
    <sheetView topLeftCell="A11" workbookViewId="0">
      <selection activeCell="K24" sqref="K24"/>
    </sheetView>
  </sheetViews>
  <sheetFormatPr defaultRowHeight="14.4" x14ac:dyDescent="0.3"/>
  <cols>
    <col min="2" max="2" width="16.21875" customWidth="1"/>
  </cols>
  <sheetData>
    <row r="1" spans="2:9" ht="18" x14ac:dyDescent="0.35">
      <c r="B1" s="1" t="s">
        <v>0</v>
      </c>
    </row>
    <row r="3" spans="2:9" x14ac:dyDescent="0.3">
      <c r="B3" t="s">
        <v>1</v>
      </c>
      <c r="D3" s="2" t="s">
        <v>2</v>
      </c>
      <c r="E3" s="2" t="s">
        <v>3</v>
      </c>
      <c r="F3" s="2" t="s">
        <v>4</v>
      </c>
      <c r="G3" s="2"/>
    </row>
    <row r="4" spans="2:9" x14ac:dyDescent="0.3">
      <c r="B4" t="s">
        <v>5</v>
      </c>
      <c r="D4" s="2" t="s">
        <v>2</v>
      </c>
      <c r="E4" s="2" t="s">
        <v>3</v>
      </c>
      <c r="F4" s="2" t="s">
        <v>6</v>
      </c>
    </row>
    <row r="5" spans="2:9" x14ac:dyDescent="0.3">
      <c r="B5" t="s">
        <v>7</v>
      </c>
      <c r="D5" s="2" t="s">
        <v>8</v>
      </c>
      <c r="E5" s="2" t="s">
        <v>3</v>
      </c>
      <c r="F5" s="2" t="s">
        <v>4</v>
      </c>
    </row>
    <row r="7" spans="2:9" x14ac:dyDescent="0.3">
      <c r="B7" s="3"/>
      <c r="C7" s="4"/>
      <c r="D7" s="4"/>
      <c r="E7" s="4"/>
      <c r="F7" s="4"/>
      <c r="G7" s="4"/>
      <c r="H7" s="4"/>
      <c r="I7" s="5"/>
    </row>
    <row r="8" spans="2:9" x14ac:dyDescent="0.3">
      <c r="B8" s="6" t="s">
        <v>9</v>
      </c>
      <c r="E8" s="7" t="s">
        <v>10</v>
      </c>
      <c r="I8" s="8"/>
    </row>
    <row r="9" spans="2:9" x14ac:dyDescent="0.3">
      <c r="B9" s="6"/>
      <c r="E9" s="9" t="s">
        <v>11</v>
      </c>
      <c r="I9" s="8"/>
    </row>
    <row r="10" spans="2:9" x14ac:dyDescent="0.3">
      <c r="B10" s="6"/>
      <c r="D10" s="10" t="s">
        <v>12</v>
      </c>
      <c r="E10" s="10"/>
      <c r="F10" s="10"/>
      <c r="G10" s="10"/>
      <c r="H10" s="10"/>
      <c r="I10" s="11"/>
    </row>
    <row r="11" spans="2:9" x14ac:dyDescent="0.3">
      <c r="B11" s="6"/>
      <c r="D11" s="10">
        <v>0</v>
      </c>
      <c r="E11" s="10">
        <v>1</v>
      </c>
      <c r="F11" s="10">
        <v>2</v>
      </c>
      <c r="G11" s="10">
        <v>3</v>
      </c>
      <c r="H11" s="10">
        <v>4</v>
      </c>
      <c r="I11" s="11">
        <v>5</v>
      </c>
    </row>
    <row r="12" spans="2:9" x14ac:dyDescent="0.3">
      <c r="B12" s="12" t="s">
        <v>13</v>
      </c>
      <c r="I12" s="8"/>
    </row>
    <row r="13" spans="2:9" x14ac:dyDescent="0.3">
      <c r="B13" s="12">
        <v>0</v>
      </c>
      <c r="D13" s="13"/>
      <c r="E13" s="14">
        <f>+[1]Mornings!M15</f>
        <v>255</v>
      </c>
      <c r="F13" s="14">
        <f>+[1]Mornings!Q15</f>
        <v>510</v>
      </c>
      <c r="G13" s="15">
        <f>+[1]Mornings!U15</f>
        <v>765</v>
      </c>
      <c r="H13" s="16">
        <f>+[1]Mornings!Y15</f>
        <v>1020</v>
      </c>
      <c r="I13" s="16">
        <f>+[1]Mornings!AC15</f>
        <v>1275</v>
      </c>
    </row>
    <row r="14" spans="2:9" x14ac:dyDescent="0.3">
      <c r="B14" s="12">
        <v>1</v>
      </c>
      <c r="D14" s="14">
        <f>+[1]Mornings!I22</f>
        <v>385</v>
      </c>
      <c r="E14" s="15">
        <f>+[1]Mornings!M22</f>
        <v>640</v>
      </c>
      <c r="F14" s="16">
        <f>+[1]Mornings!Q22</f>
        <v>895</v>
      </c>
      <c r="G14" s="16">
        <f>+[1]Mornings!U22</f>
        <v>1150</v>
      </c>
      <c r="H14" s="16">
        <f>+[1]Mornings!Y22</f>
        <v>1405</v>
      </c>
      <c r="I14" s="13"/>
    </row>
    <row r="15" spans="2:9" x14ac:dyDescent="0.3">
      <c r="B15" s="12">
        <v>2</v>
      </c>
      <c r="D15" s="16">
        <f>+[1]Mornings!I29</f>
        <v>770</v>
      </c>
      <c r="E15" s="16">
        <f>+[1]Mornings!M29</f>
        <v>1025</v>
      </c>
      <c r="F15" s="16">
        <f>+[1]Mornings!Q29</f>
        <v>1280</v>
      </c>
      <c r="G15" s="16">
        <f>+[1]Mornings!U29</f>
        <v>1535</v>
      </c>
      <c r="H15" s="13"/>
      <c r="I15" s="13"/>
    </row>
    <row r="16" spans="2:9" x14ac:dyDescent="0.3">
      <c r="B16" s="12">
        <v>3</v>
      </c>
      <c r="D16" s="16">
        <f>+[1]Mornings!I36</f>
        <v>1155</v>
      </c>
      <c r="E16" s="16">
        <f>+[1]Mornings!M36</f>
        <v>1410</v>
      </c>
      <c r="F16" s="16">
        <f>+[1]Mornings!Q36</f>
        <v>1665</v>
      </c>
      <c r="G16" s="13"/>
      <c r="H16" s="13"/>
      <c r="I16" s="13"/>
    </row>
    <row r="17" spans="2:9" x14ac:dyDescent="0.3">
      <c r="B17" s="12">
        <v>4</v>
      </c>
      <c r="D17" s="16">
        <f>+[1]Mornings!I43</f>
        <v>1480</v>
      </c>
      <c r="E17" s="16">
        <f>+[1]Mornings!M43</f>
        <v>1735</v>
      </c>
      <c r="F17" s="13"/>
      <c r="G17" s="13"/>
      <c r="H17" s="13"/>
      <c r="I17" s="13"/>
    </row>
    <row r="18" spans="2:9" x14ac:dyDescent="0.3">
      <c r="B18" s="12">
        <v>5</v>
      </c>
      <c r="D18" s="16">
        <f>+[1]Mornings!I50</f>
        <v>1780</v>
      </c>
      <c r="E18" s="13"/>
      <c r="F18" s="13"/>
      <c r="G18" s="13"/>
      <c r="H18" s="13"/>
      <c r="I18" s="13"/>
    </row>
    <row r="19" spans="2:9" x14ac:dyDescent="0.3">
      <c r="B19" s="17"/>
      <c r="C19" s="18"/>
      <c r="D19" s="18"/>
      <c r="E19" s="18"/>
      <c r="F19" s="18"/>
      <c r="G19" s="18"/>
      <c r="H19" s="18"/>
      <c r="I19" s="19"/>
    </row>
    <row r="21" spans="2:9" x14ac:dyDescent="0.3">
      <c r="D21" t="s">
        <v>14</v>
      </c>
      <c r="H21" s="20">
        <f>+G13</f>
        <v>765</v>
      </c>
      <c r="I21" t="s">
        <v>15</v>
      </c>
    </row>
    <row r="22" spans="2:9" x14ac:dyDescent="0.3">
      <c r="D22" t="s">
        <v>16</v>
      </c>
      <c r="H22" s="20">
        <f>+F14</f>
        <v>895</v>
      </c>
      <c r="I22" t="s">
        <v>15</v>
      </c>
    </row>
    <row r="24" spans="2:9" x14ac:dyDescent="0.3">
      <c r="B24" s="3"/>
      <c r="C24" s="4"/>
      <c r="D24" s="4"/>
      <c r="E24" s="4"/>
      <c r="F24" s="4"/>
      <c r="G24" s="4"/>
      <c r="H24" s="4"/>
      <c r="I24" s="5"/>
    </row>
    <row r="25" spans="2:9" x14ac:dyDescent="0.3">
      <c r="B25" s="6" t="s">
        <v>17</v>
      </c>
      <c r="E25" s="7" t="s">
        <v>10</v>
      </c>
      <c r="I25" s="8"/>
    </row>
    <row r="26" spans="2:9" x14ac:dyDescent="0.3">
      <c r="B26" s="6"/>
      <c r="E26" s="9" t="s">
        <v>11</v>
      </c>
      <c r="I26" s="8"/>
    </row>
    <row r="27" spans="2:9" x14ac:dyDescent="0.3">
      <c r="B27" s="6"/>
      <c r="D27" s="10" t="s">
        <v>18</v>
      </c>
      <c r="E27" s="10"/>
      <c r="F27" s="10"/>
      <c r="G27" s="10"/>
      <c r="H27" s="10"/>
      <c r="I27" s="11"/>
    </row>
    <row r="28" spans="2:9" x14ac:dyDescent="0.3">
      <c r="B28" s="6"/>
      <c r="D28" s="10">
        <v>0</v>
      </c>
      <c r="E28" s="10">
        <v>1</v>
      </c>
      <c r="F28" s="10">
        <v>2</v>
      </c>
      <c r="G28" s="10">
        <v>3</v>
      </c>
      <c r="H28" s="10">
        <v>4</v>
      </c>
      <c r="I28" s="11">
        <v>5</v>
      </c>
    </row>
    <row r="29" spans="2:9" x14ac:dyDescent="0.3">
      <c r="B29" s="12" t="s">
        <v>13</v>
      </c>
      <c r="I29" s="8"/>
    </row>
    <row r="30" spans="2:9" x14ac:dyDescent="0.3">
      <c r="B30" s="12">
        <v>0</v>
      </c>
      <c r="D30" s="13"/>
      <c r="E30" s="14">
        <f>+[1]Afternoons!M15</f>
        <v>255</v>
      </c>
      <c r="F30" s="14">
        <f>+[1]Afternoons!Q15</f>
        <v>510</v>
      </c>
      <c r="G30" s="15">
        <f>+[1]Afternoons!U15</f>
        <v>765</v>
      </c>
      <c r="H30" s="16">
        <f>+[1]Afternoons!Y15</f>
        <v>1020</v>
      </c>
      <c r="I30" s="16">
        <f>+[1]Afternoons!AC15</f>
        <v>1275</v>
      </c>
    </row>
    <row r="31" spans="2:9" x14ac:dyDescent="0.3">
      <c r="B31" s="12">
        <v>1</v>
      </c>
      <c r="D31" s="14">
        <f>+[1]Afternoons!I22</f>
        <v>385</v>
      </c>
      <c r="E31" s="15">
        <f>+[1]Afternoons!M22</f>
        <v>640</v>
      </c>
      <c r="F31" s="16">
        <f>+[1]Afternoons!Q22</f>
        <v>895</v>
      </c>
      <c r="G31" s="16">
        <f>+[1]Afternoons!U22</f>
        <v>1150</v>
      </c>
      <c r="H31" s="16">
        <f>+[1]Afternoons!Y22</f>
        <v>1405</v>
      </c>
      <c r="I31" s="13"/>
    </row>
    <row r="32" spans="2:9" x14ac:dyDescent="0.3">
      <c r="B32" s="12">
        <v>2</v>
      </c>
      <c r="D32" s="16">
        <f>+[1]Afternoons!I29</f>
        <v>770</v>
      </c>
      <c r="E32" s="16">
        <f>+[1]Afternoons!M29</f>
        <v>1025</v>
      </c>
      <c r="F32" s="16">
        <f>+[1]Afternoons!Q29</f>
        <v>1280</v>
      </c>
      <c r="G32" s="16">
        <f>+[1]Afternoons!U29</f>
        <v>1535</v>
      </c>
      <c r="H32" s="13"/>
      <c r="I32" s="13"/>
    </row>
    <row r="33" spans="2:9" x14ac:dyDescent="0.3">
      <c r="B33" s="12">
        <v>3</v>
      </c>
      <c r="D33" s="16">
        <f>+[1]Afternoons!I36</f>
        <v>1155</v>
      </c>
      <c r="E33" s="16">
        <f>+[1]Afternoons!M36</f>
        <v>1410</v>
      </c>
      <c r="F33" s="16">
        <f>+[1]Afternoons!Q36</f>
        <v>1665</v>
      </c>
      <c r="G33" s="13"/>
      <c r="H33" s="13"/>
      <c r="I33" s="13"/>
    </row>
    <row r="34" spans="2:9" x14ac:dyDescent="0.3">
      <c r="B34" s="12">
        <v>4</v>
      </c>
      <c r="D34" s="16">
        <f>+[1]Afternoons!I43</f>
        <v>1480</v>
      </c>
      <c r="E34" s="16">
        <f>+[1]Afternoons!M43</f>
        <v>1735</v>
      </c>
      <c r="F34" s="13"/>
      <c r="G34" s="13"/>
      <c r="H34" s="13"/>
      <c r="I34" s="13"/>
    </row>
    <row r="35" spans="2:9" x14ac:dyDescent="0.3">
      <c r="B35" s="12">
        <v>5</v>
      </c>
      <c r="D35" s="16">
        <f>+[1]Afternoons!I50</f>
        <v>1780</v>
      </c>
      <c r="E35" s="13"/>
      <c r="F35" s="13"/>
      <c r="G35" s="13"/>
      <c r="H35" s="13"/>
      <c r="I35" s="13"/>
    </row>
    <row r="36" spans="2:9" x14ac:dyDescent="0.3">
      <c r="B36" s="17"/>
      <c r="C36" s="18"/>
      <c r="D36" s="18"/>
      <c r="E36" s="18"/>
      <c r="F36" s="18"/>
      <c r="G36" s="18"/>
      <c r="H36" s="18"/>
      <c r="I36" s="19"/>
    </row>
    <row r="38" spans="2:9" x14ac:dyDescent="0.3">
      <c r="D38" t="s">
        <v>19</v>
      </c>
      <c r="H38" s="20">
        <f>+E33</f>
        <v>1410</v>
      </c>
      <c r="I38" t="s">
        <v>15</v>
      </c>
    </row>
    <row r="39" spans="2:9" x14ac:dyDescent="0.3">
      <c r="D39" t="s">
        <v>20</v>
      </c>
      <c r="H39" s="20">
        <f>+D34</f>
        <v>1480</v>
      </c>
      <c r="I39" t="s">
        <v>15</v>
      </c>
    </row>
    <row r="42" spans="2:9" x14ac:dyDescent="0.3">
      <c r="B42" t="s">
        <v>21</v>
      </c>
    </row>
    <row r="43" spans="2:9" x14ac:dyDescent="0.3">
      <c r="B43" t="s">
        <v>22</v>
      </c>
    </row>
    <row r="44" spans="2:9" x14ac:dyDescent="0.3">
      <c r="B44" t="s">
        <v>23</v>
      </c>
    </row>
  </sheetData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6534E-B75E-4AB4-878F-90F1E6DE4A2F}">
  <sheetPr>
    <pageSetUpPr fitToPage="1"/>
  </sheetPr>
  <dimension ref="B1:K64"/>
  <sheetViews>
    <sheetView tabSelected="1" topLeftCell="A29" workbookViewId="0">
      <selection activeCell="A29" sqref="A1:XFD1048576"/>
    </sheetView>
  </sheetViews>
  <sheetFormatPr defaultRowHeight="14.4" x14ac:dyDescent="0.3"/>
  <sheetData>
    <row r="1" spans="2:9" ht="18" x14ac:dyDescent="0.35">
      <c r="B1" s="1" t="s">
        <v>0</v>
      </c>
    </row>
    <row r="3" spans="2:9" x14ac:dyDescent="0.3">
      <c r="B3" t="s">
        <v>1</v>
      </c>
      <c r="D3" s="2" t="s">
        <v>2</v>
      </c>
      <c r="E3" s="2" t="s">
        <v>3</v>
      </c>
      <c r="F3" s="2" t="s">
        <v>4</v>
      </c>
    </row>
    <row r="4" spans="2:9" x14ac:dyDescent="0.3">
      <c r="B4" t="s">
        <v>5</v>
      </c>
      <c r="D4" s="2" t="s">
        <v>2</v>
      </c>
      <c r="E4" s="2" t="s">
        <v>3</v>
      </c>
      <c r="F4" s="2" t="s">
        <v>6</v>
      </c>
    </row>
    <row r="5" spans="2:9" x14ac:dyDescent="0.3">
      <c r="B5" t="s">
        <v>7</v>
      </c>
      <c r="D5" s="2" t="s">
        <v>8</v>
      </c>
      <c r="E5" s="2" t="s">
        <v>3</v>
      </c>
      <c r="F5" s="2" t="s">
        <v>4</v>
      </c>
    </row>
    <row r="7" spans="2:9" x14ac:dyDescent="0.3">
      <c r="B7" s="3"/>
      <c r="C7" s="4"/>
      <c r="D7" s="4"/>
      <c r="E7" s="4"/>
      <c r="F7" s="4"/>
      <c r="G7" s="4"/>
      <c r="H7" s="4"/>
      <c r="I7" s="5"/>
    </row>
    <row r="8" spans="2:9" x14ac:dyDescent="0.3">
      <c r="B8" s="6" t="s">
        <v>24</v>
      </c>
      <c r="I8" s="8"/>
    </row>
    <row r="9" spans="2:9" x14ac:dyDescent="0.3">
      <c r="B9" s="6"/>
      <c r="I9" s="8"/>
    </row>
    <row r="10" spans="2:9" x14ac:dyDescent="0.3">
      <c r="B10" s="6"/>
      <c r="D10" s="10" t="s">
        <v>12</v>
      </c>
      <c r="E10" s="10"/>
      <c r="F10" s="10"/>
      <c r="G10" s="10"/>
      <c r="H10" s="10"/>
      <c r="I10" s="11"/>
    </row>
    <row r="11" spans="2:9" x14ac:dyDescent="0.3">
      <c r="B11" s="6"/>
      <c r="D11" s="10">
        <v>0</v>
      </c>
      <c r="E11" s="10">
        <v>1</v>
      </c>
      <c r="F11" s="10">
        <v>2</v>
      </c>
      <c r="G11" s="10">
        <v>3</v>
      </c>
      <c r="H11" s="10">
        <v>4</v>
      </c>
      <c r="I11" s="11">
        <v>5</v>
      </c>
    </row>
    <row r="12" spans="2:9" x14ac:dyDescent="0.3">
      <c r="B12" s="12" t="s">
        <v>13</v>
      </c>
      <c r="I12" s="8"/>
    </row>
    <row r="13" spans="2:9" x14ac:dyDescent="0.3">
      <c r="B13" s="12">
        <v>0</v>
      </c>
      <c r="D13" s="13"/>
      <c r="E13" s="13"/>
      <c r="F13" s="13"/>
      <c r="G13" s="21">
        <f>+'[1]AM -15 hr wrap'!U25</f>
        <v>377.34432234432234</v>
      </c>
      <c r="H13" s="22">
        <f>+'[1]AM -15 hr wrap'!Y25</f>
        <v>632.34432234432234</v>
      </c>
      <c r="I13" s="22">
        <f>+'[1]AM -15 hr wrap'!AC25</f>
        <v>887.34432234432234</v>
      </c>
    </row>
    <row r="14" spans="2:9" ht="15.6" x14ac:dyDescent="0.3">
      <c r="B14" s="12">
        <v>1</v>
      </c>
      <c r="C14" s="23"/>
      <c r="D14" s="24">
        <f>+'[1]AM -15 hr wrap'!I33</f>
        <v>143</v>
      </c>
      <c r="E14" s="21">
        <f>+'[1]AM -15 hr wrap'!M33</f>
        <v>317.44813553113551</v>
      </c>
      <c r="F14" s="22">
        <f>+'[1]AM -15 hr wrap'!Q33</f>
        <v>556.17218223443217</v>
      </c>
      <c r="G14" s="22">
        <f>+'[1]AM -15 hr wrap'!U33</f>
        <v>801.4066102564102</v>
      </c>
      <c r="H14" s="22">
        <f>+'[1]AM -15 hr wrap'!Y33</f>
        <v>1049.8962289377289</v>
      </c>
      <c r="I14" s="13"/>
    </row>
    <row r="15" spans="2:9" x14ac:dyDescent="0.3">
      <c r="B15" s="12">
        <v>2</v>
      </c>
      <c r="D15" s="22">
        <f>+'[1]AM -15 hr wrap'!I41</f>
        <v>480.00004212454206</v>
      </c>
      <c r="E15" s="22">
        <f>+'[1]AM -15 hr wrap'!M41</f>
        <v>715.46889816849807</v>
      </c>
      <c r="F15" s="22">
        <f>+'[1]AM -15 hr wrap'!Q41</f>
        <v>957.44813553113545</v>
      </c>
      <c r="G15" s="22">
        <f>+'[1]AM -15 hr wrap'!U41</f>
        <v>1203.1475907901622</v>
      </c>
      <c r="H15" s="13"/>
      <c r="I15" s="13"/>
    </row>
    <row r="16" spans="2:9" x14ac:dyDescent="0.3">
      <c r="B16" s="12">
        <v>3</v>
      </c>
      <c r="D16" s="22">
        <f>+'[1]AM -15 hr wrap'!I49</f>
        <v>865.00004212454212</v>
      </c>
      <c r="E16" s="22">
        <f>+'[1]AM -15 hr wrap'!M49</f>
        <v>1106.0492250130822</v>
      </c>
      <c r="F16" s="22">
        <f>+'[1]AM -15 hr wrap'!Q49</f>
        <v>1350.5861121794871</v>
      </c>
      <c r="G16" s="13"/>
      <c r="H16" s="13"/>
      <c r="I16" s="13"/>
    </row>
    <row r="17" spans="2:9" x14ac:dyDescent="0.3">
      <c r="B17" s="12">
        <v>4</v>
      </c>
      <c r="D17" s="22">
        <f>+'[1]AM -15 hr wrap'!I57</f>
        <v>1190.000216117216</v>
      </c>
      <c r="E17" s="22">
        <f>+'[1]AM -15 hr wrap'!M57</f>
        <v>1434.1495612535612</v>
      </c>
      <c r="F17" s="13"/>
      <c r="G17" s="13"/>
      <c r="H17" s="13"/>
      <c r="I17" s="13"/>
    </row>
    <row r="18" spans="2:9" x14ac:dyDescent="0.3">
      <c r="B18" s="12">
        <v>5</v>
      </c>
      <c r="D18" s="22">
        <f>+'[1]AM -15 hr wrap'!I65</f>
        <v>1489.9982673992674</v>
      </c>
      <c r="E18" s="13"/>
      <c r="F18" s="13"/>
      <c r="G18" s="13"/>
      <c r="H18" s="13"/>
      <c r="I18" s="13"/>
    </row>
    <row r="19" spans="2:9" x14ac:dyDescent="0.3">
      <c r="B19" s="17"/>
      <c r="C19" s="18"/>
      <c r="D19" s="18"/>
      <c r="E19" s="18"/>
      <c r="F19" s="18"/>
      <c r="G19" s="18"/>
      <c r="H19" s="18"/>
      <c r="I19" s="19"/>
    </row>
    <row r="22" spans="2:9" x14ac:dyDescent="0.3">
      <c r="B22" s="3"/>
      <c r="C22" s="4"/>
      <c r="D22" s="4"/>
      <c r="E22" s="4"/>
      <c r="F22" s="4"/>
      <c r="G22" s="4"/>
      <c r="H22" s="4"/>
      <c r="I22" s="5"/>
    </row>
    <row r="23" spans="2:9" x14ac:dyDescent="0.3">
      <c r="B23" s="6" t="s">
        <v>25</v>
      </c>
      <c r="I23" s="8"/>
    </row>
    <row r="24" spans="2:9" x14ac:dyDescent="0.3">
      <c r="B24" s="6"/>
      <c r="I24" s="8"/>
    </row>
    <row r="25" spans="2:9" x14ac:dyDescent="0.3">
      <c r="B25" s="6"/>
      <c r="D25" s="10" t="s">
        <v>18</v>
      </c>
      <c r="E25" s="10"/>
      <c r="F25" s="10"/>
      <c r="G25" s="10"/>
      <c r="H25" s="10"/>
      <c r="I25" s="11"/>
    </row>
    <row r="26" spans="2:9" x14ac:dyDescent="0.3">
      <c r="B26" s="6"/>
      <c r="D26" s="10">
        <v>0</v>
      </c>
      <c r="E26" s="10">
        <v>1</v>
      </c>
      <c r="F26" s="10">
        <v>2</v>
      </c>
      <c r="G26" s="10">
        <v>3</v>
      </c>
      <c r="H26" s="10">
        <v>4</v>
      </c>
      <c r="I26" s="11">
        <v>5</v>
      </c>
    </row>
    <row r="27" spans="2:9" x14ac:dyDescent="0.3">
      <c r="B27" s="12" t="s">
        <v>13</v>
      </c>
      <c r="I27" s="8"/>
    </row>
    <row r="28" spans="2:9" x14ac:dyDescent="0.3">
      <c r="B28" s="12">
        <v>0</v>
      </c>
      <c r="D28" s="13"/>
      <c r="E28" s="13"/>
      <c r="F28" s="13"/>
      <c r="G28" s="21">
        <f>+'[1]PM -15 hr wrap'!U25</f>
        <v>377.34432234432234</v>
      </c>
      <c r="H28" s="22">
        <f>+'[1]PM -15 hr wrap'!Y25</f>
        <v>632.34432234432234</v>
      </c>
      <c r="I28" s="22">
        <f>+'[1]PM -15 hr wrap'!AC25</f>
        <v>887.34432234432234</v>
      </c>
    </row>
    <row r="29" spans="2:9" ht="15.6" x14ac:dyDescent="0.3">
      <c r="B29" s="12">
        <v>1</v>
      </c>
      <c r="D29" s="24">
        <f>+'[1]PM -15 hr wrap'!I33</f>
        <v>143</v>
      </c>
      <c r="E29" s="21">
        <f>+'[1]PM -15 hr wrap'!M33</f>
        <v>317.44813553113551</v>
      </c>
      <c r="F29" s="22">
        <f>+'[1]PM -15 hr wrap'!Q33</f>
        <v>556.17218223443217</v>
      </c>
      <c r="G29" s="22">
        <f>+'[1]PM -15 hr wrap'!U33</f>
        <v>801.4066102564102</v>
      </c>
      <c r="H29" s="22">
        <f>+'[1]PM -15 hr wrap'!Y33</f>
        <v>1049.8962289377289</v>
      </c>
      <c r="I29" s="13"/>
    </row>
    <row r="30" spans="2:9" x14ac:dyDescent="0.3">
      <c r="B30" s="12">
        <v>2</v>
      </c>
      <c r="D30" s="22">
        <f>+'[1]PM -15 hr wrap'!I41</f>
        <v>480.00004212454206</v>
      </c>
      <c r="E30" s="22">
        <f>+'[1]PM -15 hr wrap'!M41</f>
        <v>715.46889816849807</v>
      </c>
      <c r="F30" s="22">
        <f>+'[1]PM -15 hr wrap'!Q41</f>
        <v>957.44813553113545</v>
      </c>
      <c r="G30" s="22">
        <f>+'[1]PM -15 hr wrap'!U41</f>
        <v>1203.1475907901622</v>
      </c>
      <c r="H30" s="13"/>
      <c r="I30" s="13"/>
    </row>
    <row r="31" spans="2:9" x14ac:dyDescent="0.3">
      <c r="B31" s="12">
        <v>3</v>
      </c>
      <c r="D31" s="22">
        <f>+'[1]PM -15 hr wrap'!I49</f>
        <v>865.00004212454212</v>
      </c>
      <c r="E31" s="22">
        <f>+'[1]PM -15 hr wrap'!M49</f>
        <v>1106.0492250130822</v>
      </c>
      <c r="F31" s="22">
        <f>+'[1]PM -15 hr wrap'!Q49</f>
        <v>1350.5861121794871</v>
      </c>
      <c r="G31" s="13"/>
      <c r="H31" s="13"/>
      <c r="I31" s="13"/>
    </row>
    <row r="32" spans="2:9" x14ac:dyDescent="0.3">
      <c r="B32" s="12">
        <v>4</v>
      </c>
      <c r="D32" s="22">
        <f>+'[1]PM -15 hr wrap'!I57</f>
        <v>1190.000216117216</v>
      </c>
      <c r="E32" s="22">
        <f>+'[1]PM -15 hr wrap'!M57</f>
        <v>1434.1495612535612</v>
      </c>
      <c r="F32" s="13"/>
      <c r="G32" s="13"/>
      <c r="H32" s="13"/>
      <c r="I32" s="13"/>
    </row>
    <row r="33" spans="2:9" x14ac:dyDescent="0.3">
      <c r="B33" s="12">
        <v>5</v>
      </c>
      <c r="D33" s="22">
        <f>+'[1]PM -15 hr wrap'!I65</f>
        <v>1489.9982673992674</v>
      </c>
      <c r="E33" s="13"/>
      <c r="F33" s="13"/>
      <c r="G33" s="13"/>
      <c r="H33" s="13"/>
      <c r="I33" s="13"/>
    </row>
    <row r="34" spans="2:9" x14ac:dyDescent="0.3">
      <c r="B34" s="17"/>
      <c r="C34" s="18"/>
      <c r="D34" s="18"/>
      <c r="E34" s="18"/>
      <c r="F34" s="18"/>
      <c r="G34" s="18"/>
      <c r="H34" s="18"/>
      <c r="I34" s="19"/>
    </row>
    <row r="37" spans="2:9" x14ac:dyDescent="0.3">
      <c r="B37" t="s">
        <v>26</v>
      </c>
    </row>
    <row r="38" spans="2:9" x14ac:dyDescent="0.3">
      <c r="B38" t="s">
        <v>27</v>
      </c>
    </row>
    <row r="39" spans="2:9" x14ac:dyDescent="0.3">
      <c r="B39" t="s">
        <v>28</v>
      </c>
    </row>
    <row r="41" spans="2:9" x14ac:dyDescent="0.3">
      <c r="B41" t="s">
        <v>29</v>
      </c>
    </row>
    <row r="42" spans="2:9" x14ac:dyDescent="0.3">
      <c r="B42" t="s">
        <v>30</v>
      </c>
    </row>
    <row r="44" spans="2:9" x14ac:dyDescent="0.3">
      <c r="B44" t="s">
        <v>54</v>
      </c>
    </row>
    <row r="45" spans="2:9" x14ac:dyDescent="0.3">
      <c r="B45" t="s">
        <v>22</v>
      </c>
    </row>
    <row r="46" spans="2:9" x14ac:dyDescent="0.3">
      <c r="B46" t="s">
        <v>23</v>
      </c>
    </row>
    <row r="48" spans="2:9" x14ac:dyDescent="0.3">
      <c r="B48" t="s">
        <v>31</v>
      </c>
    </row>
    <row r="49" spans="2:11" x14ac:dyDescent="0.3">
      <c r="B49" t="s">
        <v>32</v>
      </c>
    </row>
    <row r="50" spans="2:11" x14ac:dyDescent="0.3">
      <c r="B50" t="s">
        <v>33</v>
      </c>
    </row>
    <row r="51" spans="2:11" x14ac:dyDescent="0.3">
      <c r="B51" t="s">
        <v>34</v>
      </c>
    </row>
    <row r="52" spans="2:11" x14ac:dyDescent="0.3">
      <c r="B52" t="s">
        <v>65</v>
      </c>
    </row>
    <row r="53" spans="2:11" x14ac:dyDescent="0.3">
      <c r="B53" t="s">
        <v>66</v>
      </c>
    </row>
    <row r="54" spans="2:11" x14ac:dyDescent="0.3">
      <c r="B54" t="s">
        <v>36</v>
      </c>
    </row>
    <row r="59" spans="2:11" x14ac:dyDescent="0.3">
      <c r="B59" s="3" t="s">
        <v>37</v>
      </c>
      <c r="C59" s="4"/>
      <c r="D59" s="4"/>
      <c r="E59" s="4"/>
      <c r="F59" s="4"/>
      <c r="G59" s="4"/>
      <c r="H59" s="4"/>
      <c r="I59" s="4"/>
      <c r="J59" s="4"/>
      <c r="K59" s="5"/>
    </row>
    <row r="60" spans="2:11" x14ac:dyDescent="0.3">
      <c r="B60" s="6"/>
      <c r="K60" s="8"/>
    </row>
    <row r="61" spans="2:11" x14ac:dyDescent="0.3">
      <c r="B61" s="6" t="s">
        <v>38</v>
      </c>
      <c r="E61" t="s">
        <v>39</v>
      </c>
      <c r="F61" t="s">
        <v>3</v>
      </c>
      <c r="G61" t="s">
        <v>40</v>
      </c>
      <c r="H61" t="s">
        <v>41</v>
      </c>
      <c r="K61" s="8"/>
    </row>
    <row r="62" spans="2:11" x14ac:dyDescent="0.3">
      <c r="B62" s="6" t="s">
        <v>38</v>
      </c>
      <c r="E62" t="s">
        <v>42</v>
      </c>
      <c r="F62" t="s">
        <v>3</v>
      </c>
      <c r="G62" t="s">
        <v>43</v>
      </c>
      <c r="H62" t="s">
        <v>44</v>
      </c>
      <c r="K62" s="8"/>
    </row>
    <row r="63" spans="2:11" x14ac:dyDescent="0.3">
      <c r="B63" s="6"/>
      <c r="K63" s="8"/>
    </row>
    <row r="64" spans="2:11" x14ac:dyDescent="0.3">
      <c r="B64" s="17" t="s">
        <v>45</v>
      </c>
      <c r="C64" s="18"/>
      <c r="D64" s="18"/>
      <c r="E64" s="18"/>
      <c r="F64" s="18"/>
      <c r="G64" s="18"/>
      <c r="H64" s="18"/>
      <c r="I64" s="18"/>
      <c r="J64" s="18"/>
      <c r="K64" s="19"/>
    </row>
  </sheetData>
  <pageMargins left="0.7" right="0.7" top="0.75" bottom="0.75" header="0.3" footer="0.3"/>
  <pageSetup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472E-5B83-42F7-A2D1-4C5776E056DA}">
  <sheetPr>
    <pageSetUpPr fitToPage="1"/>
  </sheetPr>
  <dimension ref="B1:L64"/>
  <sheetViews>
    <sheetView topLeftCell="A36" workbookViewId="0">
      <selection activeCell="N54" sqref="N54"/>
    </sheetView>
  </sheetViews>
  <sheetFormatPr defaultRowHeight="14.4" x14ac:dyDescent="0.3"/>
  <sheetData>
    <row r="1" spans="2:9" ht="18" x14ac:dyDescent="0.35">
      <c r="B1" s="1" t="s">
        <v>0</v>
      </c>
    </row>
    <row r="3" spans="2:9" x14ac:dyDescent="0.3">
      <c r="B3" t="s">
        <v>1</v>
      </c>
      <c r="D3" s="2" t="s">
        <v>2</v>
      </c>
      <c r="E3" s="2" t="s">
        <v>3</v>
      </c>
      <c r="F3" s="2" t="s">
        <v>4</v>
      </c>
    </row>
    <row r="4" spans="2:9" x14ac:dyDescent="0.3">
      <c r="B4" t="s">
        <v>5</v>
      </c>
      <c r="D4" s="2" t="s">
        <v>2</v>
      </c>
      <c r="E4" s="2" t="s">
        <v>3</v>
      </c>
      <c r="F4" s="2" t="s">
        <v>6</v>
      </c>
    </row>
    <row r="5" spans="2:9" x14ac:dyDescent="0.3">
      <c r="B5" t="s">
        <v>7</v>
      </c>
      <c r="D5" s="2" t="s">
        <v>8</v>
      </c>
      <c r="E5" s="2" t="s">
        <v>3</v>
      </c>
      <c r="F5" s="2" t="s">
        <v>4</v>
      </c>
    </row>
    <row r="7" spans="2:9" x14ac:dyDescent="0.3">
      <c r="B7" s="3"/>
      <c r="C7" s="4"/>
      <c r="D7" s="4"/>
      <c r="E7" s="4"/>
      <c r="F7" s="4"/>
      <c r="G7" s="4"/>
      <c r="H7" s="4"/>
      <c r="I7" s="5"/>
    </row>
    <row r="8" spans="2:9" x14ac:dyDescent="0.3">
      <c r="B8" s="6" t="s">
        <v>46</v>
      </c>
      <c r="I8" s="8"/>
    </row>
    <row r="9" spans="2:9" x14ac:dyDescent="0.3">
      <c r="B9" s="6"/>
      <c r="I9" s="8"/>
    </row>
    <row r="10" spans="2:9" x14ac:dyDescent="0.3">
      <c r="B10" s="6"/>
      <c r="D10" s="10" t="s">
        <v>12</v>
      </c>
      <c r="E10" s="10"/>
      <c r="F10" s="10"/>
      <c r="G10" s="10"/>
      <c r="H10" s="10"/>
      <c r="I10" s="11"/>
    </row>
    <row r="11" spans="2:9" x14ac:dyDescent="0.3">
      <c r="B11" s="6"/>
      <c r="D11" s="10">
        <v>0</v>
      </c>
      <c r="E11" s="10">
        <v>1</v>
      </c>
      <c r="F11" s="10">
        <v>2</v>
      </c>
      <c r="G11" s="10">
        <v>3</v>
      </c>
      <c r="H11" s="10">
        <v>4</v>
      </c>
      <c r="I11" s="11">
        <v>5</v>
      </c>
    </row>
    <row r="12" spans="2:9" x14ac:dyDescent="0.3">
      <c r="B12" s="12" t="s">
        <v>13</v>
      </c>
      <c r="I12" s="8"/>
    </row>
    <row r="13" spans="2:9" x14ac:dyDescent="0.3">
      <c r="B13" s="12">
        <v>0</v>
      </c>
      <c r="D13" s="13"/>
      <c r="E13" s="13"/>
      <c r="F13" s="13"/>
      <c r="G13" s="13"/>
      <c r="H13" s="22">
        <f>+'[1]30 hours funding rates'!H13</f>
        <v>373.90720390720395</v>
      </c>
      <c r="I13" s="25">
        <f>+'[1]AM -30 hr wrap'!AC28</f>
        <v>499.68864468864467</v>
      </c>
    </row>
    <row r="14" spans="2:9" ht="15.6" x14ac:dyDescent="0.3">
      <c r="B14" s="12">
        <v>1</v>
      </c>
      <c r="C14" s="23"/>
      <c r="D14" s="13"/>
      <c r="E14" s="13"/>
      <c r="F14" s="22">
        <f>+'[1]30 hours funding rates'!F14</f>
        <v>330.28697039072034</v>
      </c>
      <c r="G14" s="22">
        <f>+'[1]30 hours funding rates'!G14</f>
        <v>452.81322051282058</v>
      </c>
      <c r="H14" s="22">
        <f>+'[1]AM -30 hr wrap'!Y36</f>
        <v>694.79245787545779</v>
      </c>
      <c r="I14" s="13"/>
    </row>
    <row r="15" spans="2:9" x14ac:dyDescent="0.3">
      <c r="B15" s="12">
        <v>2</v>
      </c>
      <c r="D15" s="22">
        <f>+'[1]AM -30 hr wrap'!I44</f>
        <v>286</v>
      </c>
      <c r="E15" s="26">
        <f>+'[1]AM -30 hr wrap'!M44</f>
        <v>405.9377963369962</v>
      </c>
      <c r="F15" s="22">
        <f>+'[1]AM -30 hr wrap'!Q44</f>
        <v>634.89627106227101</v>
      </c>
      <c r="G15" s="22">
        <f>+'[1]AM -30 hr wrap'!U44</f>
        <v>871.29518158032442</v>
      </c>
      <c r="H15" s="13"/>
      <c r="I15" s="13"/>
    </row>
    <row r="16" spans="2:9" x14ac:dyDescent="0.3">
      <c r="B16" s="12">
        <v>3</v>
      </c>
      <c r="D16" s="22">
        <f>+'[1]AM -30 hr wrap'!I52</f>
        <v>575.00008424908424</v>
      </c>
      <c r="E16" s="22">
        <f>+'[1]AM -30 hr wrap'!M52</f>
        <v>802.09845002616419</v>
      </c>
      <c r="F16" s="22">
        <f>+'[1]AM -30 hr wrap'!Q52</f>
        <v>1036.1722243589745</v>
      </c>
      <c r="G16" s="13"/>
      <c r="H16" s="13"/>
      <c r="I16" s="13"/>
    </row>
    <row r="17" spans="2:9" x14ac:dyDescent="0.3">
      <c r="B17" s="12">
        <v>4</v>
      </c>
      <c r="D17" s="22">
        <f>+'[1]AM -30 hr wrap'!I60</f>
        <v>900.0004322344322</v>
      </c>
      <c r="E17" s="22">
        <f>+'[1]AM -30 hr wrap'!M60</f>
        <v>1133.2991225071225</v>
      </c>
      <c r="F17" s="13"/>
      <c r="G17" s="13"/>
      <c r="H17" s="13"/>
      <c r="I17" s="13"/>
    </row>
    <row r="18" spans="2:9" x14ac:dyDescent="0.3">
      <c r="B18" s="12">
        <v>5</v>
      </c>
      <c r="D18" s="22">
        <f>+'[1]AM -30 hr wrap'!I68</f>
        <v>1199.9965347985346</v>
      </c>
      <c r="E18" s="13"/>
      <c r="F18" s="13"/>
      <c r="G18" s="13"/>
      <c r="H18" s="13"/>
      <c r="I18" s="13"/>
    </row>
    <row r="19" spans="2:9" x14ac:dyDescent="0.3">
      <c r="B19" s="17"/>
      <c r="C19" s="18"/>
      <c r="D19" s="18"/>
      <c r="E19" s="18"/>
      <c r="F19" s="18"/>
      <c r="G19" s="18"/>
      <c r="H19" s="18"/>
      <c r="I19" s="19"/>
    </row>
    <row r="22" spans="2:9" x14ac:dyDescent="0.3">
      <c r="B22" s="3"/>
      <c r="C22" s="4"/>
      <c r="D22" s="4"/>
      <c r="E22" s="4"/>
      <c r="F22" s="4"/>
      <c r="G22" s="4"/>
      <c r="H22" s="4"/>
      <c r="I22" s="5"/>
    </row>
    <row r="23" spans="2:9" x14ac:dyDescent="0.3">
      <c r="B23" s="6" t="s">
        <v>47</v>
      </c>
      <c r="I23" s="8"/>
    </row>
    <row r="24" spans="2:9" x14ac:dyDescent="0.3">
      <c r="B24" s="6"/>
      <c r="I24" s="8"/>
    </row>
    <row r="25" spans="2:9" x14ac:dyDescent="0.3">
      <c r="B25" s="6"/>
      <c r="D25" s="10" t="s">
        <v>18</v>
      </c>
      <c r="E25" s="10"/>
      <c r="F25" s="10"/>
      <c r="G25" s="10"/>
      <c r="H25" s="10"/>
      <c r="I25" s="11"/>
    </row>
    <row r="26" spans="2:9" x14ac:dyDescent="0.3">
      <c r="B26" s="6"/>
      <c r="D26" s="10">
        <v>0</v>
      </c>
      <c r="E26" s="10">
        <v>1</v>
      </c>
      <c r="F26" s="10">
        <v>2</v>
      </c>
      <c r="G26" s="10">
        <v>3</v>
      </c>
      <c r="H26" s="10">
        <v>4</v>
      </c>
      <c r="I26" s="11">
        <v>5</v>
      </c>
    </row>
    <row r="27" spans="2:9" x14ac:dyDescent="0.3">
      <c r="B27" s="12" t="s">
        <v>13</v>
      </c>
      <c r="I27" s="8"/>
    </row>
    <row r="28" spans="2:9" x14ac:dyDescent="0.3">
      <c r="B28" s="12">
        <v>0</v>
      </c>
      <c r="D28" s="13"/>
      <c r="E28" s="13"/>
      <c r="F28" s="13"/>
      <c r="G28" s="13"/>
      <c r="H28" s="22">
        <f>+'[1]30 hours funding rates'!H28</f>
        <v>373.90720390720395</v>
      </c>
      <c r="I28" s="25">
        <f>+'[1]PM -30 hr wrap'!AC28</f>
        <v>499.68864468864467</v>
      </c>
    </row>
    <row r="29" spans="2:9" x14ac:dyDescent="0.3">
      <c r="B29" s="12">
        <v>1</v>
      </c>
      <c r="D29" s="13"/>
      <c r="E29" s="13"/>
      <c r="F29" s="22">
        <f>+'[1]30 hours funding rates'!F29</f>
        <v>330.28697039072034</v>
      </c>
      <c r="G29" s="22">
        <f>+'[1]30 hours funding rates'!G29</f>
        <v>452.81322051282058</v>
      </c>
      <c r="H29" s="22">
        <f>+'[1]PM -30 hr wrap'!Y36</f>
        <v>694.79245787545779</v>
      </c>
      <c r="I29" s="13"/>
    </row>
    <row r="30" spans="2:9" x14ac:dyDescent="0.3">
      <c r="B30" s="12">
        <v>2</v>
      </c>
      <c r="D30" s="22">
        <f>+'[1]PM -30 hr wrap'!I44</f>
        <v>286</v>
      </c>
      <c r="E30" s="25">
        <f>+'[1]PM -30 hr wrap'!M44</f>
        <v>405.9377963369962</v>
      </c>
      <c r="F30" s="22">
        <f>+'[1]PM -30 hr wrap'!Q44</f>
        <v>634.89627106227101</v>
      </c>
      <c r="G30" s="22">
        <f>+'[1]PM -30 hr wrap'!U44</f>
        <v>871.29518158032442</v>
      </c>
      <c r="H30" s="13"/>
      <c r="I30" s="13"/>
    </row>
    <row r="31" spans="2:9" x14ac:dyDescent="0.3">
      <c r="B31" s="12">
        <v>3</v>
      </c>
      <c r="D31" s="22">
        <f>+'[1]PM -30 hr wrap'!I52</f>
        <v>575.00008424908424</v>
      </c>
      <c r="E31" s="22">
        <f>+'[1]PM -30 hr wrap'!M52</f>
        <v>802.09845002616419</v>
      </c>
      <c r="F31" s="22">
        <f>+'[1]PM -30 hr wrap'!Q52</f>
        <v>1036.1722243589745</v>
      </c>
      <c r="G31" s="13"/>
      <c r="H31" s="13"/>
      <c r="I31" s="13"/>
    </row>
    <row r="32" spans="2:9" x14ac:dyDescent="0.3">
      <c r="B32" s="12">
        <v>4</v>
      </c>
      <c r="D32" s="22">
        <f>+'[1]PM -30 hr wrap'!I60</f>
        <v>900.0004322344322</v>
      </c>
      <c r="E32" s="22">
        <f>+'[1]PM -30 hr wrap'!M60</f>
        <v>1133.2991225071225</v>
      </c>
      <c r="F32" s="13"/>
      <c r="G32" s="13"/>
      <c r="H32" s="13"/>
      <c r="I32" s="13"/>
    </row>
    <row r="33" spans="2:9" x14ac:dyDescent="0.3">
      <c r="B33" s="12">
        <v>5</v>
      </c>
      <c r="D33" s="22">
        <f>+'[1]PM -30 hr wrap'!I68</f>
        <v>1199.9965347985346</v>
      </c>
      <c r="E33" s="13"/>
      <c r="F33" s="13"/>
      <c r="G33" s="13"/>
      <c r="H33" s="13"/>
      <c r="I33" s="13"/>
    </row>
    <row r="34" spans="2:9" x14ac:dyDescent="0.3">
      <c r="B34" s="17"/>
      <c r="C34" s="18"/>
      <c r="D34" s="18"/>
      <c r="E34" s="18"/>
      <c r="F34" s="18"/>
      <c r="G34" s="18"/>
      <c r="H34" s="18"/>
      <c r="I34" s="19"/>
    </row>
    <row r="37" spans="2:9" x14ac:dyDescent="0.3">
      <c r="B37" t="s">
        <v>48</v>
      </c>
    </row>
    <row r="38" spans="2:9" x14ac:dyDescent="0.3">
      <c r="B38" t="s">
        <v>49</v>
      </c>
    </row>
    <row r="39" spans="2:9" x14ac:dyDescent="0.3">
      <c r="B39" t="s">
        <v>50</v>
      </c>
    </row>
    <row r="41" spans="2:9" x14ac:dyDescent="0.3">
      <c r="B41" t="s">
        <v>51</v>
      </c>
    </row>
    <row r="42" spans="2:9" x14ac:dyDescent="0.3">
      <c r="B42" t="s">
        <v>52</v>
      </c>
    </row>
    <row r="43" spans="2:9" x14ac:dyDescent="0.3">
      <c r="B43" t="s">
        <v>53</v>
      </c>
    </row>
    <row r="45" spans="2:9" x14ac:dyDescent="0.3">
      <c r="B45" t="s">
        <v>54</v>
      </c>
    </row>
    <row r="46" spans="2:9" x14ac:dyDescent="0.3">
      <c r="B46" t="s">
        <v>22</v>
      </c>
    </row>
    <row r="47" spans="2:9" x14ac:dyDescent="0.3">
      <c r="B47" t="s">
        <v>23</v>
      </c>
    </row>
    <row r="49" spans="2:12" x14ac:dyDescent="0.3">
      <c r="B49" t="s">
        <v>55</v>
      </c>
    </row>
    <row r="50" spans="2:12" x14ac:dyDescent="0.3">
      <c r="B50" t="s">
        <v>32</v>
      </c>
    </row>
    <row r="51" spans="2:12" x14ac:dyDescent="0.3">
      <c r="B51" t="s">
        <v>56</v>
      </c>
    </row>
    <row r="52" spans="2:12" x14ac:dyDescent="0.3">
      <c r="B52" t="s">
        <v>57</v>
      </c>
    </row>
    <row r="53" spans="2:12" x14ac:dyDescent="0.3">
      <c r="B53" t="s">
        <v>58</v>
      </c>
    </row>
    <row r="54" spans="2:12" x14ac:dyDescent="0.3">
      <c r="B54" t="s">
        <v>35</v>
      </c>
    </row>
    <row r="55" spans="2:12" x14ac:dyDescent="0.3">
      <c r="B55" t="s">
        <v>36</v>
      </c>
    </row>
    <row r="58" spans="2:12" x14ac:dyDescent="0.3">
      <c r="B58" s="3"/>
      <c r="C58" s="4"/>
      <c r="D58" s="4"/>
      <c r="E58" s="4"/>
      <c r="F58" s="4"/>
      <c r="G58" s="4"/>
      <c r="H58" s="4"/>
      <c r="I58" s="4"/>
      <c r="J58" s="4"/>
      <c r="K58" s="4"/>
      <c r="L58" s="5"/>
    </row>
    <row r="59" spans="2:12" x14ac:dyDescent="0.3">
      <c r="B59" s="6" t="s">
        <v>59</v>
      </c>
      <c r="L59" s="8"/>
    </row>
    <row r="60" spans="2:12" x14ac:dyDescent="0.3">
      <c r="B60" s="6"/>
      <c r="L60" s="8"/>
    </row>
    <row r="61" spans="2:12" x14ac:dyDescent="0.3">
      <c r="B61" s="6" t="s">
        <v>38</v>
      </c>
      <c r="E61" t="s">
        <v>60</v>
      </c>
      <c r="I61" t="s">
        <v>61</v>
      </c>
      <c r="L61" s="8"/>
    </row>
    <row r="62" spans="2:12" x14ac:dyDescent="0.3">
      <c r="B62" s="6" t="s">
        <v>38</v>
      </c>
      <c r="E62" t="s">
        <v>62</v>
      </c>
      <c r="I62" t="s">
        <v>63</v>
      </c>
      <c r="L62" s="8"/>
    </row>
    <row r="63" spans="2:12" x14ac:dyDescent="0.3">
      <c r="B63" s="6"/>
      <c r="L63" s="8"/>
    </row>
    <row r="64" spans="2:12" x14ac:dyDescent="0.3">
      <c r="B64" s="17" t="s">
        <v>64</v>
      </c>
      <c r="C64" s="18"/>
      <c r="D64" s="18"/>
      <c r="E64" s="18"/>
      <c r="F64" s="18"/>
      <c r="G64" s="18"/>
      <c r="H64" s="18"/>
      <c r="I64" s="18"/>
      <c r="J64" s="18"/>
      <c r="K64" s="18"/>
      <c r="L64" s="19"/>
    </row>
  </sheetData>
  <pageMargins left="0.7" right="0.7" top="0.75" bottom="0.75" header="0.3" footer="0.3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Standard rates</vt:lpstr>
      <vt:lpstr>15 hour funding rates</vt:lpstr>
      <vt:lpstr>30 hour funding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cp:lastPrinted>2026-03-18T17:55:10Z</cp:lastPrinted>
  <dcterms:created xsi:type="dcterms:W3CDTF">2026-03-12T14:46:34Z</dcterms:created>
  <dcterms:modified xsi:type="dcterms:W3CDTF">2026-03-18T18:31:37Z</dcterms:modified>
</cp:coreProperties>
</file>